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<sst xmlns="http://schemas.openxmlformats.org/spreadsheetml/2006/main" count="51" uniqueCount="43">
  <si>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</si>
  <si>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</si>
  <si>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</si>
  <si>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</si>
  <si>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</si>
  <si>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</si>
  <si>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</si>
  <si>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</si>
  <si>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</si>
  <si>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</si>
  <si>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Annual Payment</t>
  </si>
  <si>
    <t># Boxes</t>
  </si>
  <si>
    <t>Year 11</t>
  </si>
  <si>
    <t>Year 12</t>
  </si>
  <si>
    <t>Year 13</t>
  </si>
  <si>
    <t>Year 14</t>
  </si>
  <si>
    <t>Year 15</t>
  </si>
  <si>
    <t>Annual Per Box</t>
  </si>
  <si>
    <t>Totals</t>
  </si>
  <si>
    <t>Total Years</t>
  </si>
  <si>
    <t>Future Value</t>
  </si>
  <si>
    <t>Annual Increase</t>
  </si>
  <si>
    <t>Inputs:</t>
  </si>
  <si>
    <t>Size of Box:</t>
  </si>
  <si>
    <t>per cubic foot per month</t>
  </si>
  <si>
    <t>h</t>
  </si>
  <si>
    <t>l</t>
  </si>
  <si>
    <t>w</t>
  </si>
  <si>
    <t># of boxes</t>
  </si>
  <si>
    <t>total cubic feet:</t>
  </si>
  <si>
    <t>receive and enter</t>
  </si>
  <si>
    <t>per cubic foot</t>
  </si>
  <si>
    <t>Destruction by shredding</t>
  </si>
  <si>
    <t>Permanent Withdrawal</t>
  </si>
  <si>
    <t>fixed charges</t>
  </si>
  <si>
    <t>Total per box per year</t>
  </si>
  <si>
    <t>The Proof:</t>
  </si>
  <si>
    <t>charge pickup</t>
  </si>
  <si>
    <t>Total Storage Cost</t>
  </si>
  <si>
    <t>flat pickup charge</t>
  </si>
  <si>
    <t>destruction</t>
  </si>
  <si>
    <t>retrieval</t>
  </si>
  <si>
    <t>withdrawal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</si>
</sst>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"/>
      <family val="1"/>
    </font>
    <font>
      <b/>
      <sz val="11"/>
      <color indexed="8"/>
      <name val="Times"/>
      <family val="1"/>
    </font>
    <font>
      <b/>
      <sz val="11"/>
      <name val="Times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8" fontId="4" fillId="0" borderId="15" xfId="0" applyNumberFormat="1" applyFont="1" applyBorder="1" applyAlignment="1">
      <alignment/>
    </xf>
    <xf numFmtId="0" fontId="3" fillId="0" borderId="0" xfId="0" applyFont="1" applyBorder="1" applyAlignment="1">
      <alignment/>
    </xf>
    <xf numFmtId="44" fontId="3" fillId="0" borderId="0" xfId="44" applyFont="1" applyBorder="1" applyAlignment="1">
      <alignment/>
    </xf>
    <xf numFmtId="9" fontId="3" fillId="0" borderId="0" xfId="59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44" fontId="3" fillId="0" borderId="0" xfId="44" applyFont="1" applyAlignment="1">
      <alignment/>
    </xf>
    <xf numFmtId="9" fontId="4" fillId="0" borderId="16" xfId="59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6" xfId="0" applyFont="1" applyBorder="1" applyAlignment="1">
      <alignment/>
    </xf>
    <xf numFmtId="44" fontId="4" fillId="0" borderId="0" xfId="0" applyNumberFormat="1" applyFont="1" applyAlignment="1">
      <alignment/>
    </xf>
    <xf numFmtId="0" fontId="4" fillId="0" borderId="0" xfId="0" applyFont="1" applyAlignment="1">
      <alignment/>
    </xf>
    <xf numFmtId="164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/>
    </xf>
    <xf numFmtId="164" fontId="4" fillId="33" borderId="17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164" fontId="3" fillId="0" borderId="14" xfId="44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3" fillId="0" borderId="13" xfId="0" applyFont="1" applyFill="1" applyBorder="1" applyAlignment="1">
      <alignment/>
    </xf>
    <xf numFmtId="9" fontId="3" fillId="34" borderId="14" xfId="59" applyFont="1" applyFill="1" applyBorder="1" applyAlignment="1">
      <alignment/>
    </xf>
    <xf numFmtId="0" fontId="3" fillId="34" borderId="14" xfId="0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64" fontId="3" fillId="34" borderId="0" xfId="0" applyNumberFormat="1" applyFont="1" applyFill="1" applyAlignment="1">
      <alignment/>
    </xf>
    <xf numFmtId="164" fontId="3" fillId="34" borderId="16" xfId="0" applyNumberFormat="1" applyFont="1" applyFill="1" applyBorder="1" applyAlignment="1">
      <alignment/>
    </xf>
    <xf numFmtId="0" fontId="3" fillId="34" borderId="21" xfId="0" applyFont="1" applyFill="1" applyBorder="1" applyAlignment="1">
      <alignment horizontal="left"/>
    </xf>
    <xf numFmtId="0" fontId="3" fillId="34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O28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2" width="9.140625" style="1" customWidth="1"/>
    <col min="3" max="3" width="15.7109375" style="1" bestFit="1" customWidth="1"/>
    <col min="4" max="4" width="15.28125" style="1" bestFit="1" customWidth="1"/>
    <col min="5" max="5" width="10.57421875" style="1" bestFit="1" customWidth="1"/>
    <col min="6" max="6" width="2.421875" style="1" customWidth="1"/>
    <col min="7" max="7" width="12.421875" style="1" bestFit="1" customWidth="1"/>
    <col min="8" max="9" width="2.7109375" style="1" customWidth="1"/>
    <col min="10" max="10" width="12.00390625" style="1" customWidth="1"/>
    <col min="11" max="11" width="22.28125" style="1" bestFit="1" customWidth="1"/>
    <col min="12" max="13" width="9.140625" style="1" customWidth="1"/>
    <col min="14" max="14" width="6.8515625" style="1" customWidth="1"/>
    <col min="15" max="16384" width="9.140625" style="1" customWidth="1"/>
  </cols>
  <sheetData>
    <row r="2" ht="15.75" thickBot="1">
      <c r="B2" s="1" t="s">
        <v>22</v>
      </c>
    </row>
    <row r="3" spans="2:12" ht="15">
      <c r="B3" s="2" t="s">
        <v>11</v>
      </c>
      <c r="C3" s="3" t="s">
        <v>10</v>
      </c>
      <c r="D3" s="3" t="s">
        <v>21</v>
      </c>
      <c r="E3" s="4" t="s">
        <v>19</v>
      </c>
      <c r="F3" s="3"/>
      <c r="G3" s="5" t="s">
        <v>20</v>
      </c>
      <c r="J3" s="2" t="s">
        <v>23</v>
      </c>
      <c r="K3" s="3"/>
      <c r="L3" s="5"/>
    </row>
    <row r="4" spans="2:12" ht="15.75" thickBot="1">
      <c r="B4" s="30">
        <v>4</v>
      </c>
      <c r="C4" s="26">
        <f>J12</f>
        <v>5.375</v>
      </c>
      <c r="D4" s="31">
        <v>0.02</v>
      </c>
      <c r="E4" s="32">
        <v>20</v>
      </c>
      <c r="F4" s="7"/>
      <c r="G4" s="8">
        <f>FV(D4,E4,(C4*B4))</f>
        <v>-522.3934506767308</v>
      </c>
      <c r="J4" s="27" t="s">
        <v>25</v>
      </c>
      <c r="K4" s="9" t="s">
        <v>26</v>
      </c>
      <c r="L4" s="28" t="s">
        <v>27</v>
      </c>
    </row>
    <row r="5" spans="2:12" ht="15.75" thickBot="1">
      <c r="B5" s="9"/>
      <c r="C5" s="10"/>
      <c r="D5" s="11"/>
      <c r="J5" s="36">
        <v>10</v>
      </c>
      <c r="K5" s="36">
        <v>15</v>
      </c>
      <c r="L5" s="36">
        <v>12</v>
      </c>
    </row>
    <row r="6" spans="2:12" ht="15.75" thickBot="1">
      <c r="B6" s="9" t="s">
        <v>36</v>
      </c>
      <c r="C6" s="10"/>
      <c r="D6" s="11"/>
      <c r="J6" s="6" t="s">
        <v>29</v>
      </c>
      <c r="K6" s="7"/>
      <c r="L6" s="29">
        <f>(J5*K5*L5/1728)</f>
        <v>1.0416666666666667</v>
      </c>
    </row>
    <row r="7" spans="3:5" ht="15">
      <c r="C7" s="14"/>
      <c r="D7" s="15" t="s">
        <v>17</v>
      </c>
      <c r="E7" s="16" t="s">
        <v>18</v>
      </c>
    </row>
    <row r="8" spans="2:13" ht="15">
      <c r="B8" s="1" t="s">
        <v>0</v>
      </c>
      <c r="D8" s="14">
        <f>C4*B4</f>
        <v>21.5</v>
      </c>
      <c r="L8" s="34">
        <v>0.43</v>
      </c>
      <c r="M8" s="1" t="s">
        <v>24</v>
      </c>
    </row>
    <row r="9" spans="2:12" ht="15">
      <c r="B9" s="1" t="s">
        <v>1</v>
      </c>
      <c r="C9" s="14"/>
      <c r="D9" s="14">
        <f>D8*($D$4+1)</f>
        <v>21.93</v>
      </c>
      <c r="J9" s="37">
        <f>B4</f>
        <v>4</v>
      </c>
      <c r="K9" s="1" t="s">
        <v>28</v>
      </c>
      <c r="L9" s="12"/>
    </row>
    <row r="10" spans="2:12" ht="15">
      <c r="B10" s="1" t="s">
        <v>2</v>
      </c>
      <c r="C10" s="14"/>
      <c r="D10" s="14">
        <f>D9*($D$4+1)</f>
        <v>22.3686</v>
      </c>
      <c r="J10" s="13"/>
      <c r="K10" s="13"/>
      <c r="L10" s="12"/>
    </row>
    <row r="11" spans="2:12" ht="15.75" thickBot="1">
      <c r="B11" s="1" t="s">
        <v>3</v>
      </c>
      <c r="C11" s="14"/>
      <c r="D11" s="14">
        <f aca="true" t="shared" si="0" ref="D11:D22">D10*($D$4+1)</f>
        <v>22.815972000000002</v>
      </c>
      <c r="L11" s="12"/>
    </row>
    <row r="12" spans="2:12" ht="15.75" thickBot="1">
      <c r="B12" s="1" t="s">
        <v>4</v>
      </c>
      <c r="C12" s="14"/>
      <c r="D12" s="14">
        <f t="shared" si="0"/>
        <v>23.272291440000004</v>
      </c>
      <c r="J12" s="17">
        <f>L6*L8*12</f>
        <v>5.375</v>
      </c>
      <c r="K12" s="18" t="s">
        <v>35</v>
      </c>
      <c r="L12" s="12"/>
    </row>
    <row r="13" spans="2:12" ht="15">
      <c r="B13" s="1" t="s">
        <v>5</v>
      </c>
      <c r="C13" s="14"/>
      <c r="D13" s="14">
        <f t="shared" si="0"/>
        <v>23.737737268800004</v>
      </c>
      <c r="J13" s="12"/>
      <c r="L13" s="12"/>
    </row>
    <row r="14" spans="2:12" ht="15">
      <c r="B14" s="1" t="s">
        <v>6</v>
      </c>
      <c r="C14" s="14"/>
      <c r="D14" s="14">
        <f t="shared" si="0"/>
        <v>24.212492014176004</v>
      </c>
      <c r="J14" s="12"/>
      <c r="L14" s="12"/>
    </row>
    <row r="15" spans="2:13" ht="15">
      <c r="B15" s="1" t="s">
        <v>7</v>
      </c>
      <c r="C15" s="14"/>
      <c r="D15" s="14">
        <f t="shared" si="0"/>
        <v>24.696741854459525</v>
      </c>
      <c r="J15" s="34">
        <f>L15*L6*J9</f>
        <v>12.750000000000002</v>
      </c>
      <c r="K15" s="1" t="s">
        <v>37</v>
      </c>
      <c r="L15" s="33">
        <v>3.06</v>
      </c>
      <c r="M15" s="1" t="s">
        <v>31</v>
      </c>
    </row>
    <row r="16" spans="2:12" ht="15">
      <c r="B16" s="1" t="s">
        <v>8</v>
      </c>
      <c r="C16" s="14"/>
      <c r="D16" s="14">
        <f t="shared" si="0"/>
        <v>25.190676691548717</v>
      </c>
      <c r="J16" s="34">
        <v>32.5</v>
      </c>
      <c r="K16" s="1" t="s">
        <v>39</v>
      </c>
      <c r="L16" s="33"/>
    </row>
    <row r="17" spans="2:12" ht="15">
      <c r="B17" s="1" t="s">
        <v>9</v>
      </c>
      <c r="C17" s="14"/>
      <c r="D17" s="14">
        <f t="shared" si="0"/>
        <v>25.694490225379692</v>
      </c>
      <c r="E17" s="20">
        <f>SUM(D8:D17)</f>
        <v>235.41900149436395</v>
      </c>
      <c r="L17" s="33"/>
    </row>
    <row r="18" spans="2:13" ht="15">
      <c r="B18" s="1" t="s">
        <v>12</v>
      </c>
      <c r="D18" s="14">
        <f t="shared" si="0"/>
        <v>26.208380029887287</v>
      </c>
      <c r="E18" s="21"/>
      <c r="J18" s="35">
        <f>J9*L18*L6</f>
        <v>11.333333333333336</v>
      </c>
      <c r="K18" s="19" t="s">
        <v>30</v>
      </c>
      <c r="L18" s="33">
        <v>2.72</v>
      </c>
      <c r="M18" s="1" t="s">
        <v>31</v>
      </c>
    </row>
    <row r="19" spans="2:12" ht="15">
      <c r="B19" s="1" t="s">
        <v>13</v>
      </c>
      <c r="D19" s="14">
        <f t="shared" si="0"/>
        <v>26.732547630485033</v>
      </c>
      <c r="E19" s="21"/>
      <c r="J19" s="12"/>
      <c r="L19" s="33"/>
    </row>
    <row r="20" spans="2:15" ht="15">
      <c r="B20" s="1" t="s">
        <v>14</v>
      </c>
      <c r="D20" s="14">
        <f t="shared" si="0"/>
        <v>27.267198583094736</v>
      </c>
      <c r="E20" s="21"/>
      <c r="J20" s="34">
        <f>L20*J9*L6</f>
        <v>17.708333333333336</v>
      </c>
      <c r="K20" s="1" t="s">
        <v>32</v>
      </c>
      <c r="L20" s="33">
        <v>4.25</v>
      </c>
      <c r="M20" s="1" t="s">
        <v>31</v>
      </c>
      <c r="O20" s="1" t="s">
        <v>40</v>
      </c>
    </row>
    <row r="21" spans="2:15" ht="15">
      <c r="B21" s="1" t="s">
        <v>15</v>
      </c>
      <c r="D21" s="14">
        <f t="shared" si="0"/>
        <v>27.812542554756632</v>
      </c>
      <c r="E21" s="21"/>
      <c r="J21" s="34">
        <f>L21*L6*J9</f>
        <v>14.583333333333334</v>
      </c>
      <c r="K21" s="1" t="s">
        <v>32</v>
      </c>
      <c r="L21" s="33">
        <v>3.5</v>
      </c>
      <c r="M21" s="1" t="s">
        <v>31</v>
      </c>
      <c r="O21" s="1" t="s">
        <v>41</v>
      </c>
    </row>
    <row r="22" spans="2:15" ht="15">
      <c r="B22" s="1" t="s">
        <v>16</v>
      </c>
      <c r="D22" s="14">
        <f t="shared" si="0"/>
        <v>28.368793405851765</v>
      </c>
      <c r="E22" s="20">
        <f>SUM(D8:D22)</f>
        <v>371.8084636984394</v>
      </c>
      <c r="J22" s="34">
        <f>L22*J9*L6</f>
        <v>22.083333333333336</v>
      </c>
      <c r="K22" s="1" t="s">
        <v>33</v>
      </c>
      <c r="L22" s="33">
        <v>5.3</v>
      </c>
      <c r="M22" s="1" t="s">
        <v>31</v>
      </c>
      <c r="O22" s="1" t="s">
        <v>42</v>
      </c>
    </row>
    <row r="23" spans="10:15" ht="15">
      <c r="J23" s="34">
        <f>L23*L6*J9</f>
        <v>14.583333333333334</v>
      </c>
      <c r="K23" s="1" t="s">
        <v>33</v>
      </c>
      <c r="L23" s="33">
        <v>3.5</v>
      </c>
      <c r="M23" s="1" t="s">
        <v>31</v>
      </c>
      <c r="O23" s="1" t="s">
        <v>41</v>
      </c>
    </row>
    <row r="24" ht="15.75" thickBot="1"/>
    <row r="25" spans="10:12" ht="15.75" thickBot="1">
      <c r="J25" s="22">
        <f>SUM(J15:J22)</f>
        <v>110.95833333333334</v>
      </c>
      <c r="K25" s="23" t="s">
        <v>34</v>
      </c>
      <c r="L25" s="9"/>
    </row>
    <row r="27" ht="15.75" thickBot="1"/>
    <row r="28" spans="10:11" ht="15.75" thickBot="1">
      <c r="J28" s="24">
        <f>J25+(-1*G4)</f>
        <v>633.3517840100642</v>
      </c>
      <c r="K28" s="25" t="s">
        <v>38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rxtrialsinc</dc:creator>
  <cp:keywords/>
  <dc:description/>
  <cp:lastModifiedBy>Michael Jay</cp:lastModifiedBy>
  <dcterms:created xsi:type="dcterms:W3CDTF">2009-02-20T15:20:10Z</dcterms:created>
  <dcterms:modified xsi:type="dcterms:W3CDTF">2016-08-24T16:09:04Z</dcterms:modified>
  <cp:category/>
  <cp:version/>
  <cp:contentType/>
  <cp:contentStatus/>
</cp:coreProperties>
</file>